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16" i="1" l="1"/>
  <c r="K18" i="1" s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G16" i="1"/>
  <c r="G18" i="1" s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16" i="1"/>
  <c r="F15" i="1"/>
  <c r="F14" i="1"/>
  <c r="F13" i="1"/>
  <c r="F12" i="1"/>
  <c r="F11" i="1"/>
  <c r="F10" i="1"/>
  <c r="F9" i="1"/>
  <c r="F8" i="1"/>
  <c r="F7" i="1"/>
  <c r="F6" i="1"/>
  <c r="F5" i="1"/>
  <c r="B18" i="1"/>
  <c r="F4" i="1"/>
  <c r="F3" i="1"/>
  <c r="F2" i="1"/>
  <c r="C23" i="1"/>
  <c r="C22" i="1"/>
  <c r="B23" i="1"/>
  <c r="B22" i="1"/>
  <c r="C19" i="1"/>
  <c r="C18" i="1"/>
  <c r="B19" i="1"/>
  <c r="G19" i="1" l="1"/>
  <c r="G20" i="1" s="1"/>
  <c r="K19" i="1"/>
  <c r="K20" i="1" s="1"/>
</calcChain>
</file>

<file path=xl/sharedStrings.xml><?xml version="1.0" encoding="utf-8"?>
<sst xmlns="http://schemas.openxmlformats.org/spreadsheetml/2006/main" count="41" uniqueCount="31">
  <si>
    <t>State</t>
  </si>
  <si>
    <t>Birth Rate</t>
  </si>
  <si>
    <t>California</t>
  </si>
  <si>
    <t>Population</t>
  </si>
  <si>
    <t>Colorado</t>
  </si>
  <si>
    <t>Florida</t>
  </si>
  <si>
    <t>Montana</t>
  </si>
  <si>
    <t>New York</t>
  </si>
  <si>
    <t>Pennsylvania</t>
  </si>
  <si>
    <t>Rhode Island</t>
  </si>
  <si>
    <t>Tennessee</t>
  </si>
  <si>
    <t>Wisconsin</t>
  </si>
  <si>
    <t>Wyoming</t>
  </si>
  <si>
    <t>Mean</t>
  </si>
  <si>
    <t>Median</t>
  </si>
  <si>
    <t>Mode</t>
  </si>
  <si>
    <t>N/A</t>
  </si>
  <si>
    <t>Maximum</t>
  </si>
  <si>
    <t>Minimum</t>
  </si>
  <si>
    <t>(x-xbar)</t>
  </si>
  <si>
    <r>
      <t>(x-xbar)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</si>
  <si>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Sum</t>
  </si>
  <si>
    <t>/9 (sample)</t>
  </si>
  <si>
    <t>SQRT</t>
  </si>
  <si>
    <t>STANDARD DEVIATION</t>
  </si>
  <si>
    <t>VARIANCE</t>
  </si>
  <si>
    <t>Arkansas</t>
  </si>
  <si>
    <t>Delaware</t>
  </si>
  <si>
    <t>Georgia</t>
  </si>
  <si>
    <t>Illinois</t>
  </si>
  <si>
    <t>Ohio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</si>
</sst>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3" fontId="0" fillId="0" borderId="0" xfId="0" applyNumberFormat="1"/>
    <xf numFmtId="164" fontId="0" fillId="0" borderId="0" xfId="0" applyNumberFormat="1"/>
    <xf numFmtId="4" fontId="0" fillId="0" borderId="0" xfId="0" applyNumberForma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F24" sqref="F24"/>
    </sheetView>
  </sheetViews>
  <sheetFormatPr defaultRowHeight="15" x14ac:dyDescent="0.25"/>
  <cols>
    <col min="1" max="2" width="12.7109375" customWidth="1"/>
    <col min="3" max="4" width="10.140625" customWidth="1"/>
    <col min="5" max="5" width="10.85546875" bestFit="1" customWidth="1"/>
    <col min="6" max="6" width="20.5703125" customWidth="1"/>
    <col min="7" max="7" width="20.28515625" customWidth="1"/>
    <col min="9" max="9" width="11.140625" customWidth="1"/>
    <col min="10" max="10" width="21.140625" customWidth="1"/>
    <col min="11" max="11" width="13" customWidth="1"/>
  </cols>
  <sheetData>
    <row r="1" spans="1:11" ht="17.25" x14ac:dyDescent="0.25">
      <c r="A1" s="1" t="s">
        <v>0</v>
      </c>
      <c r="B1" s="1" t="s">
        <v>3</v>
      </c>
      <c r="C1" s="1" t="s">
        <v>1</v>
      </c>
      <c r="E1" s="1" t="s">
        <v>3</v>
      </c>
      <c r="F1" s="1" t="s">
        <v>19</v>
      </c>
      <c r="G1" s="1" t="s">
        <v>20</v>
      </c>
      <c r="I1" s="1" t="s">
        <v>1</v>
      </c>
      <c r="J1" s="1" t="s">
        <v>19</v>
      </c>
      <c r="K1" s="1" t="s">
        <v>20</v>
      </c>
    </row>
    <row r="2" spans="1:11" x14ac:dyDescent="0.25">
      <c r="A2" t="s">
        <v>26</v>
      </c>
      <c r="B2" s="2">
        <v>2855390</v>
      </c>
      <c r="C2">
        <v>61.8</v>
      </c>
      <c r="F2" s="2">
        <f>(B2-B18)</f>
        <v>-6755950.8000000007</v>
      </c>
      <c r="G2" s="3">
        <f>F2^2</f>
        <v>45642871212020.648</v>
      </c>
      <c r="J2">
        <f>C2-C18</f>
        <v>20.513333333333335</v>
      </c>
      <c r="K2">
        <f>J2^2</f>
        <v>420.7968444444445</v>
      </c>
    </row>
    <row r="3" spans="1:11" x14ac:dyDescent="0.25">
      <c r="A3" t="s">
        <v>2</v>
      </c>
      <c r="B3" s="2">
        <v>36756666</v>
      </c>
      <c r="C3">
        <v>38.4</v>
      </c>
      <c r="F3" s="2">
        <f>(B3-B18)</f>
        <v>27145325.199999999</v>
      </c>
      <c r="G3" s="3">
        <f>F3^2</f>
        <v>736868680213755</v>
      </c>
      <c r="J3">
        <f>C3-C18</f>
        <v>-2.8866666666666632</v>
      </c>
      <c r="K3">
        <f>J3^2</f>
        <v>8.3328444444444241</v>
      </c>
    </row>
    <row r="4" spans="1:11" x14ac:dyDescent="0.25">
      <c r="A4" t="s">
        <v>4</v>
      </c>
      <c r="B4" s="2">
        <v>4861515</v>
      </c>
      <c r="C4">
        <v>42.5</v>
      </c>
      <c r="F4" s="2">
        <f>(B4-B18)</f>
        <v>-4749825.8000000007</v>
      </c>
      <c r="G4" s="3">
        <f>F4^2</f>
        <v>22560845130345.648</v>
      </c>
      <c r="J4">
        <f>C4-C18</f>
        <v>1.2133333333333383</v>
      </c>
      <c r="K4">
        <f>J4^2</f>
        <v>1.4721777777777898</v>
      </c>
    </row>
    <row r="5" spans="1:11" x14ac:dyDescent="0.25">
      <c r="A5" t="s">
        <v>27</v>
      </c>
      <c r="B5" s="2">
        <v>873092</v>
      </c>
      <c r="C5">
        <v>40.4</v>
      </c>
      <c r="F5" s="2">
        <f>(B5-B18)</f>
        <v>-8738248.8000000007</v>
      </c>
      <c r="G5" s="3">
        <f>F5^2</f>
        <v>76356992090701.453</v>
      </c>
      <c r="J5">
        <f>C5-C18</f>
        <v>-0.88666666666666316</v>
      </c>
      <c r="K5">
        <f>J5^2</f>
        <v>0.78617777777777154</v>
      </c>
    </row>
    <row r="6" spans="1:11" x14ac:dyDescent="0.25">
      <c r="A6" t="s">
        <v>5</v>
      </c>
      <c r="B6" s="2">
        <v>18328340</v>
      </c>
      <c r="C6">
        <v>42.8</v>
      </c>
      <c r="F6" s="2">
        <f>B6-B18</f>
        <v>8716999.1999999993</v>
      </c>
      <c r="G6" s="3">
        <f>F6^2</f>
        <v>75986075052800.625</v>
      </c>
      <c r="J6">
        <f>C6-C18</f>
        <v>1.5133333333333354</v>
      </c>
      <c r="K6">
        <f>J6^2</f>
        <v>2.2901777777777843</v>
      </c>
    </row>
    <row r="7" spans="1:11" x14ac:dyDescent="0.25">
      <c r="A7" t="s">
        <v>28</v>
      </c>
      <c r="B7" s="2">
        <v>9685744</v>
      </c>
      <c r="C7">
        <v>52</v>
      </c>
      <c r="F7" s="2">
        <f>B7-B18</f>
        <v>74403.199999999255</v>
      </c>
      <c r="G7" s="4">
        <f>F7^2</f>
        <v>5535836170.2398891</v>
      </c>
      <c r="J7">
        <f>C7-C18</f>
        <v>10.713333333333338</v>
      </c>
      <c r="K7">
        <f>J7^2</f>
        <v>114.77551111111121</v>
      </c>
    </row>
    <row r="8" spans="1:11" x14ac:dyDescent="0.25">
      <c r="A8" t="s">
        <v>29</v>
      </c>
      <c r="B8" s="2">
        <v>12901563</v>
      </c>
      <c r="C8">
        <v>38.1</v>
      </c>
      <c r="F8" s="2">
        <f>B8-B18</f>
        <v>3290222.1999999993</v>
      </c>
      <c r="G8" s="3">
        <f>F8^2</f>
        <v>10825562125372.836</v>
      </c>
      <c r="J8">
        <f>C8-C18</f>
        <v>-3.1866666666666603</v>
      </c>
      <c r="K8">
        <f>J8^2</f>
        <v>10.154844444444404</v>
      </c>
    </row>
    <row r="9" spans="1:11" x14ac:dyDescent="0.25">
      <c r="A9" t="s">
        <v>6</v>
      </c>
      <c r="B9" s="2">
        <v>967440</v>
      </c>
      <c r="C9">
        <v>40.700000000000003</v>
      </c>
      <c r="F9" s="2">
        <f>B9-B18</f>
        <v>-8643900.8000000007</v>
      </c>
      <c r="G9" s="3">
        <f>F9^2</f>
        <v>74717021040240.656</v>
      </c>
      <c r="J9">
        <f>C9-C18</f>
        <v>-0.5866666666666589</v>
      </c>
      <c r="K9">
        <f>J9^2</f>
        <v>0.34417777777776865</v>
      </c>
    </row>
    <row r="10" spans="1:11" x14ac:dyDescent="0.25">
      <c r="A10" t="s">
        <v>7</v>
      </c>
      <c r="B10" s="2">
        <v>19541453</v>
      </c>
      <c r="C10">
        <v>25.5</v>
      </c>
      <c r="F10" s="2">
        <f>B10-B18</f>
        <v>9930112.1999999993</v>
      </c>
      <c r="G10" s="3">
        <f>F10^2</f>
        <v>98607128304588.828</v>
      </c>
      <c r="J10">
        <f>C10-C18</f>
        <v>-15.786666666666662</v>
      </c>
      <c r="K10">
        <f>J10^2</f>
        <v>249.2188444444443</v>
      </c>
    </row>
    <row r="11" spans="1:11" x14ac:dyDescent="0.25">
      <c r="A11" t="s">
        <v>30</v>
      </c>
      <c r="B11" s="2">
        <v>11485910</v>
      </c>
      <c r="C11">
        <v>41</v>
      </c>
      <c r="F11" s="2">
        <f>B11-B18</f>
        <v>1874569.1999999993</v>
      </c>
      <c r="G11" s="4">
        <f>F11^2</f>
        <v>3514009685588.6372</v>
      </c>
      <c r="J11">
        <f>C11-C18</f>
        <v>-0.28666666666666174</v>
      </c>
      <c r="K11">
        <f>J11^2</f>
        <v>8.2177777777774949E-2</v>
      </c>
    </row>
    <row r="12" spans="1:11" x14ac:dyDescent="0.25">
      <c r="A12" t="s">
        <v>8</v>
      </c>
      <c r="B12" s="2">
        <v>12448279</v>
      </c>
      <c r="C12">
        <v>31.5</v>
      </c>
      <c r="F12" s="2">
        <f>B12-B18</f>
        <v>2836938.1999999993</v>
      </c>
      <c r="G12" s="4">
        <f>F12^2</f>
        <v>8048218350619.2354</v>
      </c>
      <c r="J12">
        <f>C12-C18</f>
        <v>-9.7866666666666617</v>
      </c>
      <c r="K12">
        <f>J12^2</f>
        <v>95.778844444444346</v>
      </c>
    </row>
    <row r="13" spans="1:11" x14ac:dyDescent="0.25">
      <c r="A13" t="s">
        <v>9</v>
      </c>
      <c r="B13" s="2">
        <v>1050788</v>
      </c>
      <c r="C13">
        <v>28.5</v>
      </c>
      <c r="F13" s="2">
        <f>B13-B18</f>
        <v>-8560552.8000000007</v>
      </c>
      <c r="G13" s="3">
        <f>F13^2</f>
        <v>73283064241587.859</v>
      </c>
      <c r="J13">
        <f>C13-C18</f>
        <v>-12.786666666666662</v>
      </c>
      <c r="K13">
        <f>J13^2</f>
        <v>163.49884444444433</v>
      </c>
    </row>
    <row r="14" spans="1:11" x14ac:dyDescent="0.25">
      <c r="A14" t="s">
        <v>10</v>
      </c>
      <c r="B14" s="2">
        <v>6214888</v>
      </c>
      <c r="C14">
        <v>55.6</v>
      </c>
      <c r="F14" s="2">
        <f>B14-B18</f>
        <v>-3396452.8000000007</v>
      </c>
      <c r="G14" s="3">
        <f>F14^2</f>
        <v>11535891622627.846</v>
      </c>
      <c r="J14">
        <f>C14-C18</f>
        <v>14.31333333333334</v>
      </c>
      <c r="K14">
        <f>J14^2</f>
        <v>204.87151111111129</v>
      </c>
    </row>
    <row r="15" spans="1:11" x14ac:dyDescent="0.25">
      <c r="A15" t="s">
        <v>11</v>
      </c>
      <c r="B15" s="2">
        <v>5654774</v>
      </c>
      <c r="C15">
        <v>31.3</v>
      </c>
      <c r="F15" s="2">
        <f>B15-B18</f>
        <v>-3956566.8000000007</v>
      </c>
      <c r="G15" s="3">
        <f>F15^2</f>
        <v>15654420842862.246</v>
      </c>
      <c r="J15">
        <f>C15-C18</f>
        <v>-9.986666666666661</v>
      </c>
      <c r="K15">
        <f>J15^2</f>
        <v>99.733511111111</v>
      </c>
    </row>
    <row r="16" spans="1:11" x14ac:dyDescent="0.25">
      <c r="A16" t="s">
        <v>12</v>
      </c>
      <c r="B16" s="2">
        <v>544270</v>
      </c>
      <c r="C16">
        <v>49.2</v>
      </c>
      <c r="F16" s="2">
        <f>B16-B18</f>
        <v>-9067070.8000000007</v>
      </c>
      <c r="G16" s="3">
        <f>F16^2</f>
        <v>82211772892212.656</v>
      </c>
      <c r="J16">
        <f>C16-C18</f>
        <v>7.9133333333333411</v>
      </c>
      <c r="K16">
        <f>J16^2</f>
        <v>62.620844444444565</v>
      </c>
    </row>
    <row r="17" spans="1:11" x14ac:dyDescent="0.25">
      <c r="A17" s="1"/>
      <c r="B17" s="2"/>
    </row>
    <row r="18" spans="1:11" x14ac:dyDescent="0.25">
      <c r="A18" s="5" t="s">
        <v>13</v>
      </c>
      <c r="B18" s="6">
        <f>SUM(B2:B16)/15</f>
        <v>9611340.8000000007</v>
      </c>
      <c r="C18" s="6">
        <f>SUM(C2:C16)/15</f>
        <v>41.286666666666662</v>
      </c>
      <c r="E18" s="1" t="s">
        <v>21</v>
      </c>
      <c r="F18" s="2"/>
      <c r="G18" s="2">
        <f>SUM(G2:G16)</f>
        <v>1335818088641494.5</v>
      </c>
      <c r="I18" s="1" t="s">
        <v>21</v>
      </c>
      <c r="K18">
        <f>SUM(K2:K16)</f>
        <v>1434.7573333333332</v>
      </c>
    </row>
    <row r="19" spans="1:11" x14ac:dyDescent="0.25">
      <c r="A19" s="1" t="s">
        <v>14</v>
      </c>
      <c r="B19" s="2">
        <f>MEDIAN(B2:B16)</f>
        <v>6214888</v>
      </c>
      <c r="C19">
        <f>MEDIAN(C2:C16)</f>
        <v>40.700000000000003</v>
      </c>
      <c r="E19" s="1" t="s">
        <v>22</v>
      </c>
      <c r="F19" s="1" t="s">
        <v>25</v>
      </c>
      <c r="G19" s="3">
        <f>G18/9</f>
        <v>148424232071277.16</v>
      </c>
      <c r="I19" s="1" t="s">
        <v>22</v>
      </c>
      <c r="J19" s="1" t="s">
        <v>25</v>
      </c>
      <c r="K19">
        <f>K18/9</f>
        <v>159.41748148148147</v>
      </c>
    </row>
    <row r="20" spans="1:11" x14ac:dyDescent="0.25">
      <c r="A20" s="1" t="s">
        <v>15</v>
      </c>
      <c r="B20" t="s">
        <v>16</v>
      </c>
      <c r="C20" t="s">
        <v>16</v>
      </c>
      <c r="E20" s="1" t="s">
        <v>23</v>
      </c>
      <c r="F20" s="1" t="s">
        <v>24</v>
      </c>
      <c r="G20">
        <f>SQRT(G19)</f>
        <v>12182948.414537311</v>
      </c>
      <c r="I20" s="5" t="s">
        <v>23</v>
      </c>
      <c r="J20" s="5" t="s">
        <v>24</v>
      </c>
      <c r="K20" s="6">
        <f>SQRT(K19)</f>
        <v>12.626063578229022</v>
      </c>
    </row>
    <row r="22" spans="1:11" x14ac:dyDescent="0.25">
      <c r="A22" s="1" t="s">
        <v>17</v>
      </c>
      <c r="B22" s="2">
        <f>MAX(B2:B16)</f>
        <v>36756666</v>
      </c>
      <c r="C22">
        <f>MAX(C2:C16)</f>
        <v>61.8</v>
      </c>
    </row>
    <row r="23" spans="1:11" x14ac:dyDescent="0.25">
      <c r="A23" s="1" t="s">
        <v>18</v>
      </c>
      <c r="B23" s="2">
        <f>MIN(B2:B16)</f>
        <v>544270</v>
      </c>
      <c r="C23">
        <f>MIN(C2:C16)</f>
        <v>25.5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2010-12-07T04:46:44Z</dcterms:created>
  <dcterms:modified xsi:type="dcterms:W3CDTF">2011-01-18T15:12:10Z</dcterms:modified>
</cp:coreProperties>
</file>